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parkmaksimirhr-my.sharepoint.com/personal/ivana_slogar_prirodazagreb_hr/Documents/Radna površina/IVANA/2025. GODINA/JAVNA NABAVA/16 Sigurnosne kamere/"/>
    </mc:Choice>
  </mc:AlternateContent>
  <xr:revisionPtr revIDLastSave="4" documentId="13_ncr:1_{2033091B-709F-4F5C-A3EF-A887F18C03F3}" xr6:coauthVersionLast="47" xr6:coauthVersionMax="47" xr10:uidLastSave="{2D921376-62FD-40BF-A62B-5E8A53822183}"/>
  <bookViews>
    <workbookView xWindow="-120" yWindow="-120" windowWidth="29040" windowHeight="15720" xr2:uid="{00000000-000D-0000-FFFF-FFFF00000000}"/>
  </bookViews>
  <sheets>
    <sheet name="Ukupno" sheetId="1" r:id="rId1"/>
    <sheet name="Lokacija 1" sheetId="2" r:id="rId2"/>
    <sheet name="Lokacija 2" sheetId="3" r:id="rId3"/>
    <sheet name="Lokacija 3" sheetId="4" r:id="rId4"/>
    <sheet name="Lokacija 4" sheetId="5" r:id="rId5"/>
    <sheet name="Lokacija 5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8" i="1"/>
  <c r="E7" i="1"/>
  <c r="E6" i="1"/>
  <c r="F11" i="1" l="1"/>
  <c r="F10" i="1"/>
  <c r="F9" i="1"/>
  <c r="F8" i="1"/>
  <c r="F7" i="1"/>
  <c r="F6" i="1"/>
  <c r="F34" i="2"/>
  <c r="F33" i="2"/>
  <c r="F32" i="2"/>
  <c r="F31" i="2"/>
  <c r="F30" i="2"/>
  <c r="F29" i="2"/>
  <c r="F48" i="3"/>
  <c r="F47" i="3"/>
  <c r="F46" i="3"/>
  <c r="F45" i="3"/>
  <c r="F44" i="3"/>
  <c r="F43" i="3"/>
  <c r="F42" i="3"/>
  <c r="F49" i="3" s="1"/>
  <c r="F51" i="4"/>
  <c r="F50" i="4"/>
  <c r="F49" i="4"/>
  <c r="F52" i="4" s="1"/>
  <c r="F48" i="4"/>
  <c r="F47" i="4"/>
  <c r="F46" i="4"/>
  <c r="F36" i="5"/>
  <c r="F35" i="5"/>
  <c r="F34" i="5"/>
  <c r="F33" i="5"/>
  <c r="F32" i="5"/>
  <c r="F31" i="5"/>
  <c r="F30" i="5"/>
  <c r="F29" i="5"/>
  <c r="F38" i="6"/>
  <c r="F37" i="6"/>
  <c r="F36" i="6"/>
  <c r="F35" i="6"/>
  <c r="F34" i="6"/>
  <c r="F33" i="6"/>
  <c r="F39" i="6" s="1"/>
  <c r="F35" i="2" l="1"/>
  <c r="E5" i="1" s="1"/>
  <c r="F5" i="1" s="1"/>
  <c r="F13" i="1" s="1"/>
</calcChain>
</file>

<file path=xl/sharedStrings.xml><?xml version="1.0" encoding="utf-8"?>
<sst xmlns="http://schemas.openxmlformats.org/spreadsheetml/2006/main" count="233" uniqueCount="96">
  <si>
    <t>Stavka</t>
  </si>
  <si>
    <t>OPIS</t>
  </si>
  <si>
    <t>1.1</t>
  </si>
  <si>
    <t>1.2</t>
  </si>
  <si>
    <t>1.3</t>
  </si>
  <si>
    <t>1.4</t>
  </si>
  <si>
    <t>1.5</t>
  </si>
  <si>
    <t>1.6</t>
  </si>
  <si>
    <t>2.1</t>
  </si>
  <si>
    <t>Internet povezivost 4G/3G/2G (Modem)</t>
  </si>
  <si>
    <t>2.2</t>
  </si>
  <si>
    <t>2.3</t>
  </si>
  <si>
    <t>2.4</t>
  </si>
  <si>
    <t>3.1</t>
  </si>
  <si>
    <t>3.2</t>
  </si>
  <si>
    <t>3.3</t>
  </si>
  <si>
    <t>3.4</t>
  </si>
  <si>
    <t>3.5</t>
  </si>
  <si>
    <t>3.6</t>
  </si>
  <si>
    <t>4.1</t>
  </si>
  <si>
    <t>4.2</t>
  </si>
  <si>
    <t>4.3</t>
  </si>
  <si>
    <t>4.4</t>
  </si>
  <si>
    <t>4.5</t>
  </si>
  <si>
    <t>4.6</t>
  </si>
  <si>
    <t>4.7</t>
  </si>
  <si>
    <t>5.1</t>
  </si>
  <si>
    <t>5.2</t>
  </si>
  <si>
    <t>5.3</t>
  </si>
  <si>
    <t>5.4</t>
  </si>
  <si>
    <t>5.5</t>
  </si>
  <si>
    <t>5.6</t>
  </si>
  <si>
    <t>OPIS LOKACIJE - Postojeće stanje</t>
  </si>
  <si>
    <t>Struja</t>
  </si>
  <si>
    <t>NE</t>
  </si>
  <si>
    <t>Stup</t>
  </si>
  <si>
    <t>Internet</t>
  </si>
  <si>
    <t xml:space="preserve">Prijedlog Lokacije stupa </t>
  </si>
  <si>
    <t xml:space="preserve">45°49'28"N </t>
  </si>
  <si>
    <t>16°01'10"E</t>
  </si>
  <si>
    <t>45°49'28"N 16°01'06"E</t>
  </si>
  <si>
    <t>16°01'06"E</t>
  </si>
  <si>
    <t>Lokacija, izvor: Google Earth</t>
  </si>
  <si>
    <t>KOLIČINA</t>
  </si>
  <si>
    <t>JEDINICA
 MJERE</t>
  </si>
  <si>
    <t>CIJENA 
(BEZ PDV-A)</t>
  </si>
  <si>
    <t>UKUPNA CIJENA 
(BEZ PDV-A)</t>
  </si>
  <si>
    <t>PROIZVOĐAČ</t>
  </si>
  <si>
    <t>NAZIV
OPREME</t>
  </si>
  <si>
    <t>Kamera</t>
  </si>
  <si>
    <t>KOM.</t>
  </si>
  <si>
    <t>Solarno napajanje</t>
  </si>
  <si>
    <t>Baterija</t>
  </si>
  <si>
    <t>Usluge:
- Montaža opreme na stup
- Montaža kamera
- Montaža baterija za solarne kamere
- Spajanje strujne instalacije
- Konfiguracija kamera
- Konfiguracija 4G/3G/2G povezivanja
- Konfiguracija VPN-a
- Podešavanje kuta snimanja kamera
- Integracija u mrežu i nadzorne sustave</t>
  </si>
  <si>
    <t>Održavanje opreme (SLA) u minimalnom trajanju 12 mjeseci prema uvjetima definiranim u opisu usluge</t>
  </si>
  <si>
    <t>SVEUKUPNO</t>
  </si>
  <si>
    <t>DA</t>
  </si>
  <si>
    <t xml:space="preserve">45°49'26"N </t>
  </si>
  <si>
    <t>16°01'11"E</t>
  </si>
  <si>
    <t>Ruter i napajanje za ruter</t>
  </si>
  <si>
    <t xml:space="preserve">Kutija za ruter i napajanje </t>
  </si>
  <si>
    <t xml:space="preserve">Napajanje PoE za kameru </t>
  </si>
  <si>
    <t>Nosač za kutiju</t>
  </si>
  <si>
    <t>Usluge:
- Montaža opreme na stup
- Montaža kamera
- Montaža kutije za prihvat napajanja i rutera
- Konfiguracija rutera
- Spajanje strujne instalacije
- Konfiguracija kamera
- Konfiguracija VPN-a
- Podešavanje kuta snimanja kamera
- Integracija u mrežu i nadzorne sustave</t>
  </si>
  <si>
    <t xml:space="preserve">45°49'56"N </t>
  </si>
  <si>
    <t>16°01'35"E</t>
  </si>
  <si>
    <t>Lokacija stupa 1</t>
  </si>
  <si>
    <t xml:space="preserve">45°49'21"N </t>
  </si>
  <si>
    <t>16°01'05"E</t>
  </si>
  <si>
    <t>Lokacija stupa 2</t>
  </si>
  <si>
    <t xml:space="preserve">45°49'22"N </t>
  </si>
  <si>
    <t>16°01'02"E</t>
  </si>
  <si>
    <t>Slika stupa 1. Postavljeni stupovi su identični</t>
  </si>
  <si>
    <t>Slika stupa 2. Postavljeni stupovi su identični</t>
  </si>
  <si>
    <t>2.5</t>
  </si>
  <si>
    <t>2.6</t>
  </si>
  <si>
    <t>2.7</t>
  </si>
  <si>
    <t>Predviđena lokacija stupa</t>
  </si>
  <si>
    <t xml:space="preserve">45°49'13"N </t>
  </si>
  <si>
    <t>16°00'50"E</t>
  </si>
  <si>
    <t>1</t>
  </si>
  <si>
    <t>Lokacija 1</t>
  </si>
  <si>
    <t>2</t>
  </si>
  <si>
    <t>Lokacija 2</t>
  </si>
  <si>
    <t>3</t>
  </si>
  <si>
    <t>Lokacija 3</t>
  </si>
  <si>
    <t>4</t>
  </si>
  <si>
    <t>Lokacija 4</t>
  </si>
  <si>
    <t>5</t>
  </si>
  <si>
    <t>Lokacija 5</t>
  </si>
  <si>
    <t>6</t>
  </si>
  <si>
    <t>Snimač</t>
  </si>
  <si>
    <t>8</t>
  </si>
  <si>
    <t>Izrada izvedbene dokumentacije i testiranje</t>
  </si>
  <si>
    <t>SVEUKUPNO (bez PDV-a)</t>
  </si>
  <si>
    <t>Prilog 2. Troškovnik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</si>
</sst>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0" xfId="0" applyAlignment="1">
      <alignment horizontal="center"/>
    </xf>
    <xf numFmtId="0" fontId="0" fillId="0" borderId="2" xfId="0" applyBorder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6</xdr:row>
      <xdr:rowOff>206374</xdr:rowOff>
    </xdr:from>
    <xdr:to>
      <xdr:col>5</xdr:col>
      <xdr:colOff>1209675</xdr:colOff>
      <xdr:row>23</xdr:row>
      <xdr:rowOff>180974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ECD36D7-35AB-4312-AF8E-01C14D66E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0" y="1358899"/>
          <a:ext cx="8258175" cy="5318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12701</xdr:colOff>
      <xdr:row>8</xdr:row>
      <xdr:rowOff>12700</xdr:rowOff>
    </xdr:from>
    <xdr:to>
      <xdr:col>4</xdr:col>
      <xdr:colOff>1057276</xdr:colOff>
      <xdr:row>38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6F4F0E-1AD3-4433-9705-F69471F7A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2301" y="1546225"/>
          <a:ext cx="6731000" cy="579755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304800</xdr:colOff>
      <xdr:row>8</xdr:row>
      <xdr:rowOff>114300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65AF0837-315F-45DC-B62C-564957B6E7D0}"/>
            </a:ext>
          </a:extLst>
        </xdr:cNvPr>
        <xdr:cNvSpPr>
          <a:spLocks noChangeAspect="1" noChangeArrowheads="1"/>
        </xdr:cNvSpPr>
      </xdr:nvSpPr>
      <xdr:spPr bwMode="auto">
        <a:xfrm>
          <a:off x="7848600" y="140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25400</xdr:colOff>
      <xdr:row>8</xdr:row>
      <xdr:rowOff>12700</xdr:rowOff>
    </xdr:from>
    <xdr:to>
      <xdr:col>7</xdr:col>
      <xdr:colOff>1495425</xdr:colOff>
      <xdr:row>38</xdr:row>
      <xdr:rowOff>85725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C5E0779-930A-4CCC-BD60-33CB4DC8E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45400" y="1546225"/>
          <a:ext cx="4632325" cy="57880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8</xdr:row>
      <xdr:rowOff>1</xdr:rowOff>
    </xdr:from>
    <xdr:to>
      <xdr:col>14</xdr:col>
      <xdr:colOff>104775</xdr:colOff>
      <xdr:row>39</xdr:row>
      <xdr:rowOff>85726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5D7DCE5-B385-4C21-84CF-4FF2E28E8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563600" y="1533526"/>
          <a:ext cx="2543175" cy="5991225"/>
        </a:xfrm>
        <a:prstGeom prst="rect">
          <a:avLst/>
        </a:prstGeom>
      </xdr:spPr>
    </xdr:pic>
    <xdr:clientData/>
  </xdr:two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4DF14323-6DEA-476B-BCA3-670DF9F0557A}"/>
            </a:ext>
          </a:extLst>
        </xdr:cNvPr>
        <xdr:cNvSpPr>
          <a:spLocks noChangeAspect="1" noChangeArrowheads="1"/>
        </xdr:cNvSpPr>
      </xdr:nvSpPr>
      <xdr:spPr bwMode="auto">
        <a:xfrm>
          <a:off x="14249400" y="140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6</xdr:row>
      <xdr:rowOff>0</xdr:rowOff>
    </xdr:from>
    <xdr:to>
      <xdr:col>5</xdr:col>
      <xdr:colOff>304800</xdr:colOff>
      <xdr:row>8</xdr:row>
      <xdr:rowOff>120650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3EDAB201-B219-41A4-805E-35985C378581}"/>
            </a:ext>
          </a:extLst>
        </xdr:cNvPr>
        <xdr:cNvSpPr>
          <a:spLocks noChangeAspect="1" noChangeArrowheads="1"/>
        </xdr:cNvSpPr>
      </xdr:nvSpPr>
      <xdr:spPr bwMode="auto">
        <a:xfrm>
          <a:off x="7848600" y="1200150"/>
          <a:ext cx="304800" cy="501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606424</xdr:colOff>
      <xdr:row>7</xdr:row>
      <xdr:rowOff>63500</xdr:rowOff>
    </xdr:from>
    <xdr:to>
      <xdr:col>6</xdr:col>
      <xdr:colOff>104775</xdr:colOff>
      <xdr:row>23</xdr:row>
      <xdr:rowOff>161925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4FFA479-8A4B-4016-972E-03546471E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6424" y="1406525"/>
          <a:ext cx="8766176" cy="31464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6</xdr:col>
      <xdr:colOff>152400</xdr:colOff>
      <xdr:row>42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36B130D-BD55-4A1E-BB19-EBA848E38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4962525"/>
          <a:ext cx="8810625" cy="30765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6</xdr:row>
      <xdr:rowOff>0</xdr:rowOff>
    </xdr:from>
    <xdr:to>
      <xdr:col>5</xdr:col>
      <xdr:colOff>304800</xdr:colOff>
      <xdr:row>9</xdr:row>
      <xdr:rowOff>130175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E5083242-3338-4DCC-85D4-B88D4124557C}"/>
            </a:ext>
          </a:extLst>
        </xdr:cNvPr>
        <xdr:cNvSpPr>
          <a:spLocks noChangeAspect="1" noChangeArrowheads="1"/>
        </xdr:cNvSpPr>
      </xdr:nvSpPr>
      <xdr:spPr bwMode="auto">
        <a:xfrm>
          <a:off x="6886575" y="1200150"/>
          <a:ext cx="304800" cy="701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152400</xdr:colOff>
      <xdr:row>7</xdr:row>
      <xdr:rowOff>50801</xdr:rowOff>
    </xdr:from>
    <xdr:to>
      <xdr:col>5</xdr:col>
      <xdr:colOff>323850</xdr:colOff>
      <xdr:row>23</xdr:row>
      <xdr:rowOff>66676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B5C8B3A-0246-406A-A903-91B6D2478E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1393826"/>
          <a:ext cx="7058025" cy="30638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7</xdr:row>
      <xdr:rowOff>0</xdr:rowOff>
    </xdr:from>
    <xdr:to>
      <xdr:col>5</xdr:col>
      <xdr:colOff>304800</xdr:colOff>
      <xdr:row>11</xdr:row>
      <xdr:rowOff>139700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C8A3357E-D521-424B-BD64-546D97E21DD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1400175"/>
          <a:ext cx="304800" cy="90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114300</xdr:colOff>
      <xdr:row>29</xdr:row>
      <xdr:rowOff>122055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6CE864-6474-4AEE-BD69-2A7A9E7C8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24025"/>
          <a:ext cx="7781925" cy="39320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3"/>
  <sheetViews>
    <sheetView tabSelected="1" workbookViewId="0">
      <selection activeCell="B21" sqref="B21"/>
    </sheetView>
  </sheetViews>
  <sheetFormatPr defaultRowHeight="15" x14ac:dyDescent="0.25"/>
  <cols>
    <col min="2" max="2" width="53.5703125" customWidth="1"/>
    <col min="3" max="4" width="12.5703125"/>
    <col min="5" max="5" width="25.85546875" customWidth="1"/>
    <col min="6" max="6" width="28.140625" customWidth="1"/>
  </cols>
  <sheetData>
    <row r="2" spans="1:6" x14ac:dyDescent="0.25">
      <c r="B2" t="s">
        <v>95</v>
      </c>
    </row>
    <row r="4" spans="1:6" ht="31.5" x14ac:dyDescent="0.25">
      <c r="A4" s="6" t="s">
        <v>0</v>
      </c>
      <c r="B4" s="6" t="s">
        <v>1</v>
      </c>
      <c r="C4" s="6" t="s">
        <v>43</v>
      </c>
      <c r="D4" s="7" t="s">
        <v>44</v>
      </c>
      <c r="E4" s="7" t="s">
        <v>45</v>
      </c>
      <c r="F4" s="7" t="s">
        <v>46</v>
      </c>
    </row>
    <row r="5" spans="1:6" x14ac:dyDescent="0.25">
      <c r="A5" s="8" t="s">
        <v>80</v>
      </c>
      <c r="B5" s="3" t="s">
        <v>81</v>
      </c>
      <c r="C5" s="1">
        <v>1</v>
      </c>
      <c r="D5" s="1" t="s">
        <v>50</v>
      </c>
      <c r="E5" s="3">
        <f>+'Lokacija 1'!F35</f>
        <v>0</v>
      </c>
      <c r="F5" s="1">
        <f>+E5*C5</f>
        <v>0</v>
      </c>
    </row>
    <row r="6" spans="1:6" x14ac:dyDescent="0.25">
      <c r="A6" s="8" t="s">
        <v>82</v>
      </c>
      <c r="B6" s="3" t="s">
        <v>83</v>
      </c>
      <c r="C6" s="1">
        <v>1</v>
      </c>
      <c r="D6" s="1" t="s">
        <v>50</v>
      </c>
      <c r="E6">
        <f>+'Lokacija 2'!F49</f>
        <v>0</v>
      </c>
      <c r="F6" s="1">
        <f t="shared" ref="F6:F11" si="0">+E6*C6</f>
        <v>0</v>
      </c>
    </row>
    <row r="7" spans="1:6" x14ac:dyDescent="0.25">
      <c r="A7" s="8" t="s">
        <v>84</v>
      </c>
      <c r="B7" s="3" t="s">
        <v>85</v>
      </c>
      <c r="C7" s="1">
        <v>1</v>
      </c>
      <c r="D7" s="1" t="s">
        <v>50</v>
      </c>
      <c r="E7" s="3">
        <f>+'Lokacija 3'!F52</f>
        <v>0</v>
      </c>
      <c r="F7" s="1">
        <f t="shared" si="0"/>
        <v>0</v>
      </c>
    </row>
    <row r="8" spans="1:6" x14ac:dyDescent="0.25">
      <c r="A8" s="8" t="s">
        <v>86</v>
      </c>
      <c r="B8" s="3" t="s">
        <v>87</v>
      </c>
      <c r="C8" s="1">
        <v>1</v>
      </c>
      <c r="D8" s="1" t="s">
        <v>50</v>
      </c>
      <c r="E8" s="3">
        <f>+'Lokacija 4'!F36</f>
        <v>0</v>
      </c>
      <c r="F8" s="1">
        <f t="shared" si="0"/>
        <v>0</v>
      </c>
    </row>
    <row r="9" spans="1:6" x14ac:dyDescent="0.25">
      <c r="A9" s="8" t="s">
        <v>88</v>
      </c>
      <c r="B9" s="3" t="s">
        <v>89</v>
      </c>
      <c r="C9" s="1">
        <v>1</v>
      </c>
      <c r="D9" s="1" t="s">
        <v>50</v>
      </c>
      <c r="E9" s="3">
        <f>+'Lokacija 5'!F39</f>
        <v>0</v>
      </c>
      <c r="F9" s="1">
        <f t="shared" si="0"/>
        <v>0</v>
      </c>
    </row>
    <row r="10" spans="1:6" x14ac:dyDescent="0.25">
      <c r="A10" s="8" t="s">
        <v>90</v>
      </c>
      <c r="B10" s="3" t="s">
        <v>91</v>
      </c>
      <c r="C10" s="1">
        <v>1</v>
      </c>
      <c r="D10" s="1" t="s">
        <v>50</v>
      </c>
      <c r="E10" s="3">
        <v>0</v>
      </c>
      <c r="F10" s="1">
        <f t="shared" si="0"/>
        <v>0</v>
      </c>
    </row>
    <row r="11" spans="1:6" x14ac:dyDescent="0.25">
      <c r="A11" s="8" t="s">
        <v>92</v>
      </c>
      <c r="B11" s="3" t="s">
        <v>93</v>
      </c>
      <c r="C11" s="1">
        <v>1</v>
      </c>
      <c r="D11" s="1" t="s">
        <v>50</v>
      </c>
      <c r="E11" s="3">
        <v>0</v>
      </c>
      <c r="F11" s="1">
        <f t="shared" si="0"/>
        <v>0</v>
      </c>
    </row>
    <row r="13" spans="1:6" x14ac:dyDescent="0.25">
      <c r="E13" s="3" t="s">
        <v>94</v>
      </c>
      <c r="F13" s="1">
        <f>+F5+F6+F7+F8+F9+F10+F11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55F9C-C835-439E-AFB9-6D6635BBBE5C}">
  <dimension ref="A2:H36"/>
  <sheetViews>
    <sheetView topLeftCell="A19" workbookViewId="0">
      <selection activeCell="E31" sqref="E31"/>
    </sheetView>
  </sheetViews>
  <sheetFormatPr defaultRowHeight="15" x14ac:dyDescent="0.25"/>
  <cols>
    <col min="2" max="2" width="52.42578125" customWidth="1"/>
    <col min="3" max="3" width="18.140625" customWidth="1"/>
    <col min="4" max="4" width="14.7109375" customWidth="1"/>
    <col min="5" max="5" width="19.85546875" customWidth="1"/>
    <col min="6" max="6" width="24.7109375" style="4" customWidth="1"/>
    <col min="7" max="7" width="20.7109375" customWidth="1"/>
    <col min="8" max="8" width="27.5703125" customWidth="1"/>
  </cols>
  <sheetData>
    <row r="2" spans="2:4" ht="15.75" x14ac:dyDescent="0.25">
      <c r="B2" s="10" t="s">
        <v>32</v>
      </c>
      <c r="C2" s="10"/>
      <c r="D2" s="10"/>
    </row>
    <row r="3" spans="2:4" x14ac:dyDescent="0.25">
      <c r="B3" s="3" t="s">
        <v>33</v>
      </c>
      <c r="C3" s="1" t="s">
        <v>34</v>
      </c>
      <c r="D3" s="3"/>
    </row>
    <row r="4" spans="2:4" x14ac:dyDescent="0.25">
      <c r="B4" s="3" t="s">
        <v>35</v>
      </c>
      <c r="C4" s="1" t="s">
        <v>34</v>
      </c>
      <c r="D4" s="3"/>
    </row>
    <row r="5" spans="2:4" x14ac:dyDescent="0.25">
      <c r="B5" s="3" t="s">
        <v>36</v>
      </c>
      <c r="C5" s="1" t="s">
        <v>34</v>
      </c>
      <c r="D5" s="3"/>
    </row>
    <row r="6" spans="2:4" x14ac:dyDescent="0.25">
      <c r="B6" s="3" t="s">
        <v>77</v>
      </c>
      <c r="C6" s="1" t="s">
        <v>78</v>
      </c>
      <c r="D6" s="1" t="s">
        <v>79</v>
      </c>
    </row>
    <row r="7" spans="2:4" ht="180.75" customHeight="1" x14ac:dyDescent="0.25"/>
    <row r="28" spans="1:8" ht="31.5" x14ac:dyDescent="0.25">
      <c r="A28" s="6" t="s">
        <v>0</v>
      </c>
      <c r="B28" s="6" t="s">
        <v>1</v>
      </c>
      <c r="C28" s="6" t="s">
        <v>43</v>
      </c>
      <c r="D28" s="7" t="s">
        <v>44</v>
      </c>
      <c r="E28" s="7" t="s">
        <v>45</v>
      </c>
      <c r="F28" s="7" t="s">
        <v>46</v>
      </c>
      <c r="G28" s="7" t="s">
        <v>47</v>
      </c>
      <c r="H28" s="7" t="s">
        <v>48</v>
      </c>
    </row>
    <row r="29" spans="1:8" x14ac:dyDescent="0.25">
      <c r="A29" s="8" t="s">
        <v>2</v>
      </c>
      <c r="B29" s="3" t="s">
        <v>49</v>
      </c>
      <c r="C29" s="1">
        <v>2</v>
      </c>
      <c r="D29" s="1" t="s">
        <v>50</v>
      </c>
      <c r="E29" s="3"/>
      <c r="F29" s="1">
        <f>+E29*C29</f>
        <v>0</v>
      </c>
      <c r="G29" s="3"/>
      <c r="H29" s="3"/>
    </row>
    <row r="30" spans="1:8" x14ac:dyDescent="0.25">
      <c r="A30" s="8" t="s">
        <v>3</v>
      </c>
      <c r="B30" s="3" t="s">
        <v>9</v>
      </c>
      <c r="C30" s="1">
        <v>2</v>
      </c>
      <c r="D30" s="1" t="s">
        <v>50</v>
      </c>
      <c r="E30" s="3"/>
      <c r="F30" s="1">
        <f t="shared" ref="F30:F34" si="0">+E30*C30</f>
        <v>0</v>
      </c>
      <c r="G30" s="3"/>
      <c r="H30" s="3"/>
    </row>
    <row r="31" spans="1:8" x14ac:dyDescent="0.25">
      <c r="A31" s="8" t="s">
        <v>4</v>
      </c>
      <c r="B31" s="3" t="s">
        <v>51</v>
      </c>
      <c r="C31" s="1">
        <v>2</v>
      </c>
      <c r="D31" s="1" t="s">
        <v>50</v>
      </c>
      <c r="E31" s="3"/>
      <c r="F31" s="1">
        <f t="shared" si="0"/>
        <v>0</v>
      </c>
      <c r="G31" s="3"/>
      <c r="H31" s="3"/>
    </row>
    <row r="32" spans="1:8" x14ac:dyDescent="0.25">
      <c r="A32" s="8" t="s">
        <v>5</v>
      </c>
      <c r="B32" s="3" t="s">
        <v>52</v>
      </c>
      <c r="C32" s="1">
        <v>4</v>
      </c>
      <c r="D32" s="1" t="s">
        <v>50</v>
      </c>
      <c r="E32" s="3"/>
      <c r="F32" s="1">
        <f t="shared" si="0"/>
        <v>0</v>
      </c>
      <c r="G32" s="3"/>
      <c r="H32" s="3"/>
    </row>
    <row r="33" spans="1:8" ht="150" x14ac:dyDescent="0.25">
      <c r="A33" s="8" t="s">
        <v>6</v>
      </c>
      <c r="B33" s="2" t="s">
        <v>53</v>
      </c>
      <c r="C33" s="1">
        <v>1</v>
      </c>
      <c r="D33" s="1" t="s">
        <v>50</v>
      </c>
      <c r="E33" s="3"/>
      <c r="F33" s="1">
        <f t="shared" si="0"/>
        <v>0</v>
      </c>
      <c r="G33" s="3"/>
      <c r="H33" s="3"/>
    </row>
    <row r="34" spans="1:8" ht="30" x14ac:dyDescent="0.25">
      <c r="A34" s="8" t="s">
        <v>7</v>
      </c>
      <c r="B34" s="2" t="s">
        <v>54</v>
      </c>
      <c r="C34" s="1">
        <v>1</v>
      </c>
      <c r="D34" s="1" t="s">
        <v>50</v>
      </c>
      <c r="E34" s="3"/>
      <c r="F34" s="1">
        <f t="shared" si="0"/>
        <v>0</v>
      </c>
      <c r="G34" s="3"/>
      <c r="H34" s="3"/>
    </row>
    <row r="35" spans="1:8" x14ac:dyDescent="0.25">
      <c r="E35" s="1" t="s">
        <v>55</v>
      </c>
      <c r="F35" s="1">
        <f>+F29+F30+F31+F32+F33+F34</f>
        <v>0</v>
      </c>
    </row>
    <row r="36" spans="1:8" x14ac:dyDescent="0.25">
      <c r="A36" s="9"/>
    </row>
  </sheetData>
  <mergeCells count="1">
    <mergeCell ref="B2:D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BDA89-FA2E-482E-B6CB-3909F569BC80}">
  <dimension ref="A2:K49"/>
  <sheetViews>
    <sheetView topLeftCell="A12" workbookViewId="0">
      <selection sqref="A1:O1048576"/>
    </sheetView>
  </sheetViews>
  <sheetFormatPr defaultRowHeight="15" x14ac:dyDescent="0.25"/>
  <cols>
    <col min="2" max="2" width="52.42578125" customWidth="1"/>
    <col min="3" max="3" width="18.140625" customWidth="1"/>
    <col min="4" max="4" width="14.7109375" customWidth="1"/>
    <col min="5" max="5" width="19.85546875" customWidth="1"/>
    <col min="6" max="6" width="24.7109375" customWidth="1"/>
    <col min="7" max="7" width="22.7109375" customWidth="1"/>
    <col min="8" max="8" width="23.42578125" customWidth="1"/>
  </cols>
  <sheetData>
    <row r="2" spans="2:11" ht="15.75" x14ac:dyDescent="0.25">
      <c r="B2" s="10" t="s">
        <v>32</v>
      </c>
      <c r="C2" s="10"/>
      <c r="D2" s="10"/>
    </row>
    <row r="3" spans="2:11" x14ac:dyDescent="0.25">
      <c r="B3" s="3" t="s">
        <v>33</v>
      </c>
      <c r="C3" s="1" t="s">
        <v>56</v>
      </c>
      <c r="D3" s="3"/>
    </row>
    <row r="4" spans="2:11" x14ac:dyDescent="0.25">
      <c r="B4" s="3" t="s">
        <v>35</v>
      </c>
      <c r="C4" s="1" t="s">
        <v>56</v>
      </c>
      <c r="D4" s="3"/>
    </row>
    <row r="5" spans="2:11" x14ac:dyDescent="0.25">
      <c r="B5" s="3" t="s">
        <v>36</v>
      </c>
      <c r="C5" s="1" t="s">
        <v>34</v>
      </c>
      <c r="D5" s="3"/>
    </row>
    <row r="6" spans="2:11" x14ac:dyDescent="0.25">
      <c r="B6" s="3" t="s">
        <v>66</v>
      </c>
      <c r="C6" s="1" t="s">
        <v>67</v>
      </c>
      <c r="D6" s="1" t="s">
        <v>68</v>
      </c>
    </row>
    <row r="7" spans="2:11" x14ac:dyDescent="0.25">
      <c r="B7" s="3" t="s">
        <v>69</v>
      </c>
      <c r="C7" s="1" t="s">
        <v>70</v>
      </c>
      <c r="D7" s="1" t="s">
        <v>71</v>
      </c>
    </row>
    <row r="8" spans="2:11" x14ac:dyDescent="0.25">
      <c r="B8" s="5" t="s">
        <v>42</v>
      </c>
      <c r="F8" t="s">
        <v>72</v>
      </c>
      <c r="K8" t="s">
        <v>73</v>
      </c>
    </row>
    <row r="41" spans="1:8" ht="31.5" x14ac:dyDescent="0.25">
      <c r="A41" s="6" t="s">
        <v>0</v>
      </c>
      <c r="B41" s="6" t="s">
        <v>1</v>
      </c>
      <c r="C41" s="6" t="s">
        <v>43</v>
      </c>
      <c r="D41" s="7" t="s">
        <v>44</v>
      </c>
      <c r="E41" s="7" t="s">
        <v>45</v>
      </c>
      <c r="F41" s="7" t="s">
        <v>46</v>
      </c>
      <c r="G41" s="7" t="s">
        <v>47</v>
      </c>
      <c r="H41" s="7" t="s">
        <v>48</v>
      </c>
    </row>
    <row r="42" spans="1:8" x14ac:dyDescent="0.25">
      <c r="A42" s="8" t="s">
        <v>8</v>
      </c>
      <c r="B42" s="3" t="s">
        <v>49</v>
      </c>
      <c r="C42" s="1">
        <v>4</v>
      </c>
      <c r="D42" s="1" t="s">
        <v>50</v>
      </c>
      <c r="E42" s="3"/>
      <c r="F42" s="1">
        <f>+E42*C42</f>
        <v>0</v>
      </c>
      <c r="G42" s="3"/>
      <c r="H42" s="3"/>
    </row>
    <row r="43" spans="1:8" x14ac:dyDescent="0.25">
      <c r="A43" s="8" t="s">
        <v>10</v>
      </c>
      <c r="B43" s="3" t="s">
        <v>59</v>
      </c>
      <c r="C43" s="1">
        <v>4</v>
      </c>
      <c r="D43" s="1" t="s">
        <v>50</v>
      </c>
      <c r="E43" s="3"/>
      <c r="F43" s="1">
        <f t="shared" ref="F43:F48" si="0">+E43*C43</f>
        <v>0</v>
      </c>
      <c r="G43" s="3"/>
      <c r="H43" s="3"/>
    </row>
    <row r="44" spans="1:8" x14ac:dyDescent="0.25">
      <c r="A44" s="8" t="s">
        <v>11</v>
      </c>
      <c r="B44" s="3" t="s">
        <v>60</v>
      </c>
      <c r="C44" s="1">
        <v>2</v>
      </c>
      <c r="D44" s="1" t="s">
        <v>50</v>
      </c>
      <c r="E44" s="3"/>
      <c r="F44" s="1">
        <f t="shared" si="0"/>
        <v>0</v>
      </c>
      <c r="G44" s="3"/>
      <c r="H44" s="3"/>
    </row>
    <row r="45" spans="1:8" x14ac:dyDescent="0.25">
      <c r="A45" s="8" t="s">
        <v>12</v>
      </c>
      <c r="B45" s="3" t="s">
        <v>61</v>
      </c>
      <c r="C45" s="1">
        <v>4</v>
      </c>
      <c r="D45" s="1" t="s">
        <v>50</v>
      </c>
      <c r="E45" s="3"/>
      <c r="F45" s="1">
        <f t="shared" si="0"/>
        <v>0</v>
      </c>
      <c r="G45" s="3"/>
      <c r="H45" s="3"/>
    </row>
    <row r="46" spans="1:8" x14ac:dyDescent="0.25">
      <c r="A46" s="8" t="s">
        <v>74</v>
      </c>
      <c r="B46" s="3" t="s">
        <v>62</v>
      </c>
      <c r="C46" s="1">
        <v>2</v>
      </c>
      <c r="D46" s="1" t="s">
        <v>50</v>
      </c>
      <c r="E46" s="3"/>
      <c r="F46" s="1">
        <f t="shared" si="0"/>
        <v>0</v>
      </c>
      <c r="G46" s="3"/>
      <c r="H46" s="3"/>
    </row>
    <row r="47" spans="1:8" ht="150" x14ac:dyDescent="0.25">
      <c r="A47" s="8" t="s">
        <v>75</v>
      </c>
      <c r="B47" s="2" t="s">
        <v>63</v>
      </c>
      <c r="C47" s="1">
        <v>2</v>
      </c>
      <c r="D47" s="1" t="s">
        <v>50</v>
      </c>
      <c r="E47" s="3"/>
      <c r="F47" s="1">
        <f t="shared" si="0"/>
        <v>0</v>
      </c>
      <c r="G47" s="3"/>
      <c r="H47" s="3"/>
    </row>
    <row r="48" spans="1:8" ht="30" x14ac:dyDescent="0.25">
      <c r="A48" s="8" t="s">
        <v>76</v>
      </c>
      <c r="B48" s="2" t="s">
        <v>54</v>
      </c>
      <c r="C48" s="1">
        <v>2</v>
      </c>
      <c r="D48" s="1" t="s">
        <v>50</v>
      </c>
      <c r="E48" s="3"/>
      <c r="F48" s="1">
        <f t="shared" si="0"/>
        <v>0</v>
      </c>
      <c r="G48" s="3"/>
      <c r="H48" s="3"/>
    </row>
    <row r="49" spans="4:6" x14ac:dyDescent="0.25">
      <c r="D49" s="4"/>
      <c r="E49" s="1" t="s">
        <v>55</v>
      </c>
      <c r="F49" s="1">
        <f>+F42+F43+F44+F45+F46+F47+F48</f>
        <v>0</v>
      </c>
    </row>
  </sheetData>
  <mergeCells count="1">
    <mergeCell ref="B2:D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8A048-9C7C-4104-A49D-B545C7DE2794}">
  <dimension ref="A2:H52"/>
  <sheetViews>
    <sheetView topLeftCell="A30" workbookViewId="0">
      <selection activeCell="G36" sqref="G36"/>
    </sheetView>
  </sheetViews>
  <sheetFormatPr defaultRowHeight="15" x14ac:dyDescent="0.25"/>
  <cols>
    <col min="2" max="2" width="52.42578125" customWidth="1"/>
    <col min="3" max="3" width="18.140625" customWidth="1"/>
    <col min="4" max="4" width="14.7109375" customWidth="1"/>
    <col min="5" max="5" width="19.85546875" customWidth="1"/>
    <col min="6" max="6" width="24.7109375" customWidth="1"/>
    <col min="7" max="7" width="24" customWidth="1"/>
    <col min="8" max="8" width="22.42578125" customWidth="1"/>
  </cols>
  <sheetData>
    <row r="2" spans="2:4" ht="15.75" x14ac:dyDescent="0.25">
      <c r="B2" s="10" t="s">
        <v>32</v>
      </c>
      <c r="C2" s="10"/>
      <c r="D2" s="10"/>
    </row>
    <row r="3" spans="2:4" x14ac:dyDescent="0.25">
      <c r="B3" s="3" t="s">
        <v>33</v>
      </c>
      <c r="C3" s="1" t="s">
        <v>34</v>
      </c>
      <c r="D3" s="3"/>
    </row>
    <row r="4" spans="2:4" x14ac:dyDescent="0.25">
      <c r="B4" s="3" t="s">
        <v>35</v>
      </c>
      <c r="C4" s="1" t="s">
        <v>34</v>
      </c>
      <c r="D4" s="3"/>
    </row>
    <row r="5" spans="2:4" x14ac:dyDescent="0.25">
      <c r="B5" s="3" t="s">
        <v>36</v>
      </c>
      <c r="C5" s="1" t="s">
        <v>34</v>
      </c>
      <c r="D5" s="3"/>
    </row>
    <row r="6" spans="2:4" x14ac:dyDescent="0.25">
      <c r="B6" s="3" t="s">
        <v>37</v>
      </c>
      <c r="C6" s="1" t="s">
        <v>64</v>
      </c>
      <c r="D6" s="1" t="s">
        <v>65</v>
      </c>
    </row>
    <row r="7" spans="2:4" x14ac:dyDescent="0.25">
      <c r="B7" s="5" t="s">
        <v>42</v>
      </c>
    </row>
    <row r="26" spans="2:2" x14ac:dyDescent="0.25">
      <c r="B26" s="5" t="s">
        <v>42</v>
      </c>
    </row>
    <row r="45" spans="1:8" ht="31.5" x14ac:dyDescent="0.25">
      <c r="A45" s="6" t="s">
        <v>0</v>
      </c>
      <c r="B45" s="6" t="s">
        <v>1</v>
      </c>
      <c r="C45" s="6" t="s">
        <v>43</v>
      </c>
      <c r="D45" s="7" t="s">
        <v>44</v>
      </c>
      <c r="E45" s="7" t="s">
        <v>45</v>
      </c>
      <c r="F45" s="7" t="s">
        <v>46</v>
      </c>
      <c r="G45" s="7" t="s">
        <v>47</v>
      </c>
      <c r="H45" s="7" t="s">
        <v>48</v>
      </c>
    </row>
    <row r="46" spans="1:8" x14ac:dyDescent="0.25">
      <c r="A46" s="8" t="s">
        <v>13</v>
      </c>
      <c r="B46" s="3" t="s">
        <v>49</v>
      </c>
      <c r="C46" s="1">
        <v>2</v>
      </c>
      <c r="D46" s="1" t="s">
        <v>50</v>
      </c>
      <c r="E46" s="3"/>
      <c r="F46" s="1">
        <f>+E46*C46</f>
        <v>0</v>
      </c>
      <c r="G46" s="3"/>
      <c r="H46" s="3"/>
    </row>
    <row r="47" spans="1:8" x14ac:dyDescent="0.25">
      <c r="A47" s="8" t="s">
        <v>14</v>
      </c>
      <c r="B47" s="3" t="s">
        <v>9</v>
      </c>
      <c r="C47" s="1">
        <v>2</v>
      </c>
      <c r="D47" s="1" t="s">
        <v>50</v>
      </c>
      <c r="E47" s="3"/>
      <c r="F47" s="1">
        <f t="shared" ref="F47:F51" si="0">+E47*C47</f>
        <v>0</v>
      </c>
      <c r="G47" s="3"/>
      <c r="H47" s="3"/>
    </row>
    <row r="48" spans="1:8" x14ac:dyDescent="0.25">
      <c r="A48" s="8" t="s">
        <v>15</v>
      </c>
      <c r="B48" s="3" t="s">
        <v>51</v>
      </c>
      <c r="C48" s="1">
        <v>2</v>
      </c>
      <c r="D48" s="1" t="s">
        <v>50</v>
      </c>
      <c r="E48" s="3"/>
      <c r="F48" s="1">
        <f t="shared" si="0"/>
        <v>0</v>
      </c>
      <c r="G48" s="3"/>
      <c r="H48" s="3"/>
    </row>
    <row r="49" spans="1:8" x14ac:dyDescent="0.25">
      <c r="A49" s="8" t="s">
        <v>16</v>
      </c>
      <c r="B49" s="3" t="s">
        <v>52</v>
      </c>
      <c r="C49" s="1">
        <v>4</v>
      </c>
      <c r="D49" s="1" t="s">
        <v>50</v>
      </c>
      <c r="E49" s="3"/>
      <c r="F49" s="1">
        <f t="shared" si="0"/>
        <v>0</v>
      </c>
      <c r="G49" s="3"/>
      <c r="H49" s="3"/>
    </row>
    <row r="50" spans="1:8" ht="150" x14ac:dyDescent="0.25">
      <c r="A50" s="8" t="s">
        <v>17</v>
      </c>
      <c r="B50" s="2" t="s">
        <v>53</v>
      </c>
      <c r="C50" s="1">
        <v>1</v>
      </c>
      <c r="D50" s="1" t="s">
        <v>50</v>
      </c>
      <c r="E50" s="3"/>
      <c r="F50" s="1">
        <f t="shared" si="0"/>
        <v>0</v>
      </c>
      <c r="G50" s="3"/>
      <c r="H50" s="3"/>
    </row>
    <row r="51" spans="1:8" ht="30" x14ac:dyDescent="0.25">
      <c r="A51" s="8" t="s">
        <v>18</v>
      </c>
      <c r="B51" s="2" t="s">
        <v>54</v>
      </c>
      <c r="C51" s="1">
        <v>1</v>
      </c>
      <c r="D51" s="1" t="s">
        <v>50</v>
      </c>
      <c r="E51" s="3"/>
      <c r="F51" s="1">
        <f t="shared" si="0"/>
        <v>0</v>
      </c>
      <c r="G51" s="3"/>
      <c r="H51" s="3"/>
    </row>
    <row r="52" spans="1:8" x14ac:dyDescent="0.25">
      <c r="E52" s="1" t="s">
        <v>55</v>
      </c>
      <c r="F52" s="1">
        <f>+F46+F47+F48+F49+F50+F51</f>
        <v>0</v>
      </c>
    </row>
  </sheetData>
  <mergeCells count="1">
    <mergeCell ref="B2:D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FF8AB-0972-490E-8EA7-CEFBABE361EB}">
  <dimension ref="A2:H36"/>
  <sheetViews>
    <sheetView workbookViewId="0">
      <selection sqref="A1:I1048576"/>
    </sheetView>
  </sheetViews>
  <sheetFormatPr defaultRowHeight="15" x14ac:dyDescent="0.25"/>
  <cols>
    <col min="1" max="1" width="9.7109375" customWidth="1"/>
    <col min="2" max="2" width="50.28515625" customWidth="1"/>
    <col min="3" max="3" width="12.42578125" customWidth="1"/>
    <col min="4" max="4" width="14.7109375" customWidth="1"/>
    <col min="5" max="5" width="16.140625" customWidth="1"/>
    <col min="6" max="6" width="17.7109375" customWidth="1"/>
    <col min="7" max="7" width="24.140625" customWidth="1"/>
  </cols>
  <sheetData>
    <row r="2" spans="2:4" ht="15.75" x14ac:dyDescent="0.25">
      <c r="B2" s="10" t="s">
        <v>32</v>
      </c>
      <c r="C2" s="10"/>
      <c r="D2" s="10"/>
    </row>
    <row r="3" spans="2:4" x14ac:dyDescent="0.25">
      <c r="B3" s="3" t="s">
        <v>33</v>
      </c>
      <c r="C3" s="1" t="s">
        <v>56</v>
      </c>
      <c r="D3" s="3"/>
    </row>
    <row r="4" spans="2:4" x14ac:dyDescent="0.25">
      <c r="B4" s="3" t="s">
        <v>35</v>
      </c>
      <c r="C4" s="1" t="s">
        <v>56</v>
      </c>
      <c r="D4" s="3"/>
    </row>
    <row r="5" spans="2:4" x14ac:dyDescent="0.25">
      <c r="B5" s="3" t="s">
        <v>36</v>
      </c>
      <c r="C5" s="1" t="s">
        <v>34</v>
      </c>
      <c r="D5" s="3"/>
    </row>
    <row r="6" spans="2:4" x14ac:dyDescent="0.25">
      <c r="B6" s="3" t="s">
        <v>37</v>
      </c>
      <c r="C6" s="1" t="s">
        <v>57</v>
      </c>
      <c r="D6" s="1" t="s">
        <v>58</v>
      </c>
    </row>
    <row r="7" spans="2:4" x14ac:dyDescent="0.25">
      <c r="B7" s="5" t="s">
        <v>42</v>
      </c>
    </row>
    <row r="28" spans="1:8" ht="31.5" x14ac:dyDescent="0.25">
      <c r="A28" s="6" t="s">
        <v>0</v>
      </c>
      <c r="B28" s="6" t="s">
        <v>1</v>
      </c>
      <c r="C28" s="6" t="s">
        <v>43</v>
      </c>
      <c r="D28" s="7" t="s">
        <v>44</v>
      </c>
      <c r="E28" s="7" t="s">
        <v>45</v>
      </c>
      <c r="F28" s="7" t="s">
        <v>46</v>
      </c>
      <c r="G28" s="7" t="s">
        <v>47</v>
      </c>
      <c r="H28" s="7" t="s">
        <v>48</v>
      </c>
    </row>
    <row r="29" spans="1:8" x14ac:dyDescent="0.25">
      <c r="A29" s="8" t="s">
        <v>19</v>
      </c>
      <c r="B29" s="3" t="s">
        <v>49</v>
      </c>
      <c r="C29" s="1">
        <v>4</v>
      </c>
      <c r="D29" s="1" t="s">
        <v>50</v>
      </c>
      <c r="E29" s="3"/>
      <c r="F29" s="1">
        <f>+E29*C29</f>
        <v>0</v>
      </c>
      <c r="G29" s="3"/>
      <c r="H29" s="3"/>
    </row>
    <row r="30" spans="1:8" x14ac:dyDescent="0.25">
      <c r="A30" s="8" t="s">
        <v>20</v>
      </c>
      <c r="B30" s="3" t="s">
        <v>59</v>
      </c>
      <c r="C30" s="1">
        <v>4</v>
      </c>
      <c r="D30" s="1" t="s">
        <v>50</v>
      </c>
      <c r="E30" s="3"/>
      <c r="F30" s="1">
        <f t="shared" ref="F30:F35" si="0">+E30*C30</f>
        <v>0</v>
      </c>
      <c r="G30" s="3"/>
      <c r="H30" s="3"/>
    </row>
    <row r="31" spans="1:8" x14ac:dyDescent="0.25">
      <c r="A31" s="8" t="s">
        <v>21</v>
      </c>
      <c r="B31" s="3" t="s">
        <v>60</v>
      </c>
      <c r="C31" s="1">
        <v>2</v>
      </c>
      <c r="D31" s="1" t="s">
        <v>50</v>
      </c>
      <c r="E31" s="3"/>
      <c r="F31" s="1">
        <f t="shared" si="0"/>
        <v>0</v>
      </c>
      <c r="G31" s="3"/>
      <c r="H31" s="3"/>
    </row>
    <row r="32" spans="1:8" x14ac:dyDescent="0.25">
      <c r="A32" s="8" t="s">
        <v>22</v>
      </c>
      <c r="B32" s="3" t="s">
        <v>61</v>
      </c>
      <c r="C32" s="1">
        <v>4</v>
      </c>
      <c r="D32" s="1" t="s">
        <v>50</v>
      </c>
      <c r="E32" s="3"/>
      <c r="F32" s="1">
        <f t="shared" si="0"/>
        <v>0</v>
      </c>
      <c r="G32" s="3"/>
      <c r="H32" s="3"/>
    </row>
    <row r="33" spans="1:8" x14ac:dyDescent="0.25">
      <c r="A33" s="8" t="s">
        <v>23</v>
      </c>
      <c r="B33" s="3" t="s">
        <v>62</v>
      </c>
      <c r="C33" s="1">
        <v>2</v>
      </c>
      <c r="D33" s="1" t="s">
        <v>50</v>
      </c>
      <c r="E33" s="3"/>
      <c r="F33" s="1">
        <f t="shared" si="0"/>
        <v>0</v>
      </c>
      <c r="G33" s="3"/>
      <c r="H33" s="3"/>
    </row>
    <row r="34" spans="1:8" ht="150" x14ac:dyDescent="0.25">
      <c r="A34" s="8" t="s">
        <v>24</v>
      </c>
      <c r="B34" s="2" t="s">
        <v>63</v>
      </c>
      <c r="C34" s="1">
        <v>2</v>
      </c>
      <c r="D34" s="1" t="s">
        <v>50</v>
      </c>
      <c r="E34" s="3"/>
      <c r="F34" s="1">
        <f t="shared" si="0"/>
        <v>0</v>
      </c>
      <c r="G34" s="3"/>
      <c r="H34" s="3"/>
    </row>
    <row r="35" spans="1:8" ht="30" x14ac:dyDescent="0.25">
      <c r="A35" s="8" t="s">
        <v>25</v>
      </c>
      <c r="B35" s="2" t="s">
        <v>54</v>
      </c>
      <c r="C35" s="1">
        <v>2</v>
      </c>
      <c r="D35" s="1" t="s">
        <v>50</v>
      </c>
      <c r="E35" s="3"/>
      <c r="F35" s="1">
        <f t="shared" si="0"/>
        <v>0</v>
      </c>
      <c r="G35" s="3"/>
      <c r="H35" s="3"/>
    </row>
    <row r="36" spans="1:8" x14ac:dyDescent="0.25">
      <c r="E36" s="1" t="s">
        <v>55</v>
      </c>
      <c r="F36" s="1">
        <f>+F29+F30+F31+F32+F33+F34+F35</f>
        <v>0</v>
      </c>
    </row>
  </sheetData>
  <mergeCells count="1">
    <mergeCell ref="B2:D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2DE23-1F2D-4A96-A9F2-9AA12D6DDABB}">
  <dimension ref="A2:H39"/>
  <sheetViews>
    <sheetView workbookViewId="0">
      <selection sqref="A1:I1048576"/>
    </sheetView>
  </sheetViews>
  <sheetFormatPr defaultRowHeight="15" x14ac:dyDescent="0.25"/>
  <cols>
    <col min="1" max="1" width="9.7109375" customWidth="1"/>
    <col min="2" max="2" width="44.140625" customWidth="1"/>
    <col min="3" max="3" width="12.5703125"/>
    <col min="4" max="4" width="14.7109375" customWidth="1"/>
    <col min="5" max="5" width="16.140625" customWidth="1"/>
    <col min="6" max="6" width="17.7109375" customWidth="1"/>
    <col min="7" max="7" width="21.85546875" customWidth="1"/>
    <col min="8" max="8" width="19.42578125" customWidth="1"/>
  </cols>
  <sheetData>
    <row r="2" spans="2:4" ht="15.75" x14ac:dyDescent="0.25">
      <c r="B2" s="10" t="s">
        <v>32</v>
      </c>
      <c r="C2" s="10"/>
      <c r="D2" s="10"/>
    </row>
    <row r="3" spans="2:4" x14ac:dyDescent="0.25">
      <c r="B3" s="3" t="s">
        <v>33</v>
      </c>
      <c r="C3" s="1" t="s">
        <v>34</v>
      </c>
      <c r="D3" s="3"/>
    </row>
    <row r="4" spans="2:4" x14ac:dyDescent="0.25">
      <c r="B4" s="3" t="s">
        <v>35</v>
      </c>
      <c r="C4" s="1" t="s">
        <v>34</v>
      </c>
      <c r="D4" s="3"/>
    </row>
    <row r="5" spans="2:4" x14ac:dyDescent="0.25">
      <c r="B5" s="3" t="s">
        <v>36</v>
      </c>
      <c r="C5" s="1" t="s">
        <v>34</v>
      </c>
      <c r="D5" s="3"/>
    </row>
    <row r="6" spans="2:4" x14ac:dyDescent="0.25">
      <c r="B6" s="3" t="s">
        <v>37</v>
      </c>
      <c r="C6" s="1" t="s">
        <v>38</v>
      </c>
      <c r="D6" s="1" t="s">
        <v>39</v>
      </c>
    </row>
    <row r="7" spans="2:4" x14ac:dyDescent="0.25">
      <c r="B7" s="3" t="s">
        <v>37</v>
      </c>
      <c r="C7" s="1" t="s">
        <v>40</v>
      </c>
      <c r="D7" s="1" t="s">
        <v>41</v>
      </c>
    </row>
    <row r="8" spans="2:4" x14ac:dyDescent="0.25">
      <c r="B8" s="5" t="s">
        <v>42</v>
      </c>
    </row>
    <row r="32" spans="1:8" ht="31.5" x14ac:dyDescent="0.25">
      <c r="A32" s="6" t="s">
        <v>0</v>
      </c>
      <c r="B32" s="6" t="s">
        <v>1</v>
      </c>
      <c r="C32" s="6" t="s">
        <v>43</v>
      </c>
      <c r="D32" s="7" t="s">
        <v>44</v>
      </c>
      <c r="E32" s="7" t="s">
        <v>45</v>
      </c>
      <c r="F32" s="7" t="s">
        <v>46</v>
      </c>
      <c r="G32" s="7" t="s">
        <v>47</v>
      </c>
      <c r="H32" s="7" t="s">
        <v>48</v>
      </c>
    </row>
    <row r="33" spans="1:8" x14ac:dyDescent="0.25">
      <c r="A33" s="8" t="s">
        <v>26</v>
      </c>
      <c r="B33" s="3" t="s">
        <v>49</v>
      </c>
      <c r="C33" s="1">
        <v>2</v>
      </c>
      <c r="D33" s="1" t="s">
        <v>50</v>
      </c>
      <c r="E33" s="3"/>
      <c r="F33" s="1">
        <f>+E33*C33</f>
        <v>0</v>
      </c>
      <c r="G33" s="3"/>
      <c r="H33" s="3"/>
    </row>
    <row r="34" spans="1:8" x14ac:dyDescent="0.25">
      <c r="A34" s="8" t="s">
        <v>27</v>
      </c>
      <c r="B34" s="3" t="s">
        <v>9</v>
      </c>
      <c r="C34" s="1">
        <v>2</v>
      </c>
      <c r="D34" s="1" t="s">
        <v>50</v>
      </c>
      <c r="E34" s="3"/>
      <c r="F34" s="1">
        <f t="shared" ref="F34:F38" si="0">+E34*C34</f>
        <v>0</v>
      </c>
      <c r="G34" s="3"/>
      <c r="H34" s="3"/>
    </row>
    <row r="35" spans="1:8" x14ac:dyDescent="0.25">
      <c r="A35" s="8" t="s">
        <v>28</v>
      </c>
      <c r="B35" s="3" t="s">
        <v>51</v>
      </c>
      <c r="C35" s="1">
        <v>2</v>
      </c>
      <c r="D35" s="1" t="s">
        <v>50</v>
      </c>
      <c r="E35" s="3"/>
      <c r="F35" s="1">
        <f t="shared" si="0"/>
        <v>0</v>
      </c>
      <c r="G35" s="3"/>
      <c r="H35" s="3"/>
    </row>
    <row r="36" spans="1:8" x14ac:dyDescent="0.25">
      <c r="A36" s="8" t="s">
        <v>29</v>
      </c>
      <c r="B36" s="3" t="s">
        <v>52</v>
      </c>
      <c r="C36" s="1">
        <v>4</v>
      </c>
      <c r="D36" s="1" t="s">
        <v>50</v>
      </c>
      <c r="E36" s="3"/>
      <c r="F36" s="1">
        <f t="shared" si="0"/>
        <v>0</v>
      </c>
      <c r="G36" s="3"/>
      <c r="H36" s="3"/>
    </row>
    <row r="37" spans="1:8" ht="150" x14ac:dyDescent="0.25">
      <c r="A37" s="8" t="s">
        <v>30</v>
      </c>
      <c r="B37" s="2" t="s">
        <v>53</v>
      </c>
      <c r="C37" s="1">
        <v>1</v>
      </c>
      <c r="D37" s="1" t="s">
        <v>50</v>
      </c>
      <c r="E37" s="3"/>
      <c r="F37" s="1">
        <f t="shared" si="0"/>
        <v>0</v>
      </c>
      <c r="G37" s="3"/>
      <c r="H37" s="3"/>
    </row>
    <row r="38" spans="1:8" ht="45" x14ac:dyDescent="0.25">
      <c r="A38" s="8" t="s">
        <v>31</v>
      </c>
      <c r="B38" s="2" t="s">
        <v>54</v>
      </c>
      <c r="C38" s="1">
        <v>1</v>
      </c>
      <c r="D38" s="1" t="s">
        <v>50</v>
      </c>
      <c r="E38" s="3"/>
      <c r="F38" s="1">
        <f t="shared" si="0"/>
        <v>0</v>
      </c>
      <c r="G38" s="3"/>
      <c r="H38" s="3"/>
    </row>
    <row r="39" spans="1:8" x14ac:dyDescent="0.25">
      <c r="E39" s="1" t="s">
        <v>55</v>
      </c>
      <c r="F39" s="1">
        <f>+F33+F34+F35+F36+F37+F38</f>
        <v>0</v>
      </c>
    </row>
  </sheetData>
  <mergeCells count="1">
    <mergeCell ref="B2:D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Ukupno</vt:lpstr>
      <vt:lpstr>Lokacija 1</vt:lpstr>
      <vt:lpstr>Lokacija 2</vt:lpstr>
      <vt:lpstr>Lokacija 3</vt:lpstr>
      <vt:lpstr>Lokacija 4</vt:lpstr>
      <vt:lpstr>Lokacija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Ivana Šlogar</cp:lastModifiedBy>
  <dcterms:created xsi:type="dcterms:W3CDTF">2015-06-05T18:17:20Z</dcterms:created>
  <dcterms:modified xsi:type="dcterms:W3CDTF">2025-12-12T09:21:48Z</dcterms:modified>
</cp:coreProperties>
</file>